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DA44631E-A87D-4ABE-B42F-4F3FB3CA534D}" xr6:coauthVersionLast="47" xr6:coauthVersionMax="47" xr10:uidLastSave="{00000000-0000-0000-0000-000000000000}"/>
  <bookViews>
    <workbookView xWindow="-120" yWindow="-120" windowWidth="20730" windowHeight="11760" xr2:uid="{B68D8F68-57AD-49BB-9BE3-131BC219549C}"/>
  </bookViews>
  <sheets>
    <sheet name="ROI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D20" i="1"/>
  <c r="C20" i="1"/>
  <c r="C19" i="1"/>
  <c r="D19" i="1"/>
  <c r="B19" i="1"/>
  <c r="C16" i="1"/>
  <c r="B16" i="1"/>
  <c r="B15" i="1"/>
  <c r="D12" i="1"/>
  <c r="C12" i="1"/>
  <c r="B12" i="1"/>
  <c r="D9" i="1"/>
  <c r="C9" i="1"/>
  <c r="B9" i="1"/>
  <c r="D15" i="1"/>
  <c r="D16" i="1" s="1"/>
  <c r="C15" i="1"/>
  <c r="D7" i="1"/>
  <c r="C7" i="1"/>
  <c r="B7" i="1"/>
</calcChain>
</file>

<file path=xl/sharedStrings.xml><?xml version="1.0" encoding="utf-8"?>
<sst xmlns="http://schemas.openxmlformats.org/spreadsheetml/2006/main" count="35" uniqueCount="34">
  <si>
    <t>Items</t>
  </si>
  <si>
    <t>Semi-Auto</t>
  </si>
  <si>
    <t>Automation 1
Suppler 1</t>
  </si>
  <si>
    <t>Automation 2
Supplier 2</t>
  </si>
  <si>
    <t>Remarks</t>
  </si>
  <si>
    <t>Houly Production</t>
  </si>
  <si>
    <t>Total Machine cost (INR)</t>
  </si>
  <si>
    <t>Life Span of Fixed Asset based on Company policy</t>
  </si>
  <si>
    <t>Machine proportioned cost (INR)</t>
  </si>
  <si>
    <t>Based on Company Policy, How many years required for Return of ROI</t>
  </si>
  <si>
    <t>Employee Salary</t>
  </si>
  <si>
    <t>No of Months</t>
  </si>
  <si>
    <t>Labour cost (INR)</t>
  </si>
  <si>
    <t>Cost/Unit</t>
  </si>
  <si>
    <t>Working Hours</t>
  </si>
  <si>
    <t>Electricity cost (INR)</t>
  </si>
  <si>
    <t>Expendable/Maintain cost (INR)</t>
  </si>
  <si>
    <t>Includes Machines spares and general maintenance costs</t>
  </si>
  <si>
    <t>Mould(dies) cost (INR)</t>
  </si>
  <si>
    <t>-</t>
  </si>
  <si>
    <t>Moulds, Dies are used in Semi-Auto Machines, which are not used in Auto machines</t>
  </si>
  <si>
    <t>Total Cost</t>
  </si>
  <si>
    <t>Profit/Loss</t>
  </si>
  <si>
    <t>ROI Years</t>
  </si>
  <si>
    <t>Automation ROI calculator excel</t>
  </si>
  <si>
    <t>No of Machines</t>
  </si>
  <si>
    <t>Cost of one machine (INR)</t>
  </si>
  <si>
    <t>No of Manpower per machine</t>
  </si>
  <si>
    <t>Power Consumption (KWH)</t>
  </si>
  <si>
    <t>Two shifts considered per day in automations</t>
  </si>
  <si>
    <t>No of Years</t>
  </si>
  <si>
    <t>Calculation= Monthly Cost* No of Operators*12months</t>
  </si>
  <si>
    <t>Calculation= Units per Hour*No of Hours*No of Machines*Cost/unit*No of Working Days/Month*12months</t>
  </si>
  <si>
    <t>From Know Industrial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</si>
</sst>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"/>
  </numFmts>
  <fonts count="6">
    <font>
      <sz val="12"/>
      <name val="宋体"/>
      <charset val="134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45"/>
      <color theme="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165" fontId="3" fillId="6" borderId="8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CEA95-84E0-432E-BFF8-EC610B5BD80A}">
  <sheetPr>
    <pageSetUpPr fitToPage="1"/>
  </sheetPr>
  <dimension ref="A1:BL176"/>
  <sheetViews>
    <sheetView tabSelected="1" zoomScale="83" zoomScaleNormal="83" workbookViewId="0">
      <selection activeCell="F1" sqref="F1"/>
    </sheetView>
  </sheetViews>
  <sheetFormatPr defaultRowHeight="14.25"/>
  <cols>
    <col min="1" max="1" width="44" customWidth="1"/>
    <col min="2" max="4" width="13.5" customWidth="1"/>
    <col min="5" max="5" width="65.375" customWidth="1"/>
    <col min="6" max="6" width="9" style="1"/>
    <col min="7" max="7" width="40.75" style="1" customWidth="1"/>
    <col min="8" max="64" width="9" style="1"/>
    <col min="257" max="257" width="26.375" customWidth="1"/>
    <col min="258" max="258" width="11.5" customWidth="1"/>
    <col min="259" max="259" width="14.125" bestFit="1" customWidth="1"/>
    <col min="260" max="260" width="14.625" bestFit="1" customWidth="1"/>
    <col min="261" max="261" width="65.375" customWidth="1"/>
    <col min="513" max="513" width="26.375" customWidth="1"/>
    <col min="514" max="514" width="11.5" customWidth="1"/>
    <col min="515" max="515" width="14.125" bestFit="1" customWidth="1"/>
    <col min="516" max="516" width="14.625" bestFit="1" customWidth="1"/>
    <col min="517" max="517" width="65.375" customWidth="1"/>
    <col min="769" max="769" width="26.375" customWidth="1"/>
    <col min="770" max="770" width="11.5" customWidth="1"/>
    <col min="771" max="771" width="14.125" bestFit="1" customWidth="1"/>
    <col min="772" max="772" width="14.625" bestFit="1" customWidth="1"/>
    <col min="773" max="773" width="65.375" customWidth="1"/>
    <col min="1025" max="1025" width="26.375" customWidth="1"/>
    <col min="1026" max="1026" width="11.5" customWidth="1"/>
    <col min="1027" max="1027" width="14.125" bestFit="1" customWidth="1"/>
    <col min="1028" max="1028" width="14.625" bestFit="1" customWidth="1"/>
    <col min="1029" max="1029" width="65.375" customWidth="1"/>
    <col min="1281" max="1281" width="26.375" customWidth="1"/>
    <col min="1282" max="1282" width="11.5" customWidth="1"/>
    <col min="1283" max="1283" width="14.125" bestFit="1" customWidth="1"/>
    <col min="1284" max="1284" width="14.625" bestFit="1" customWidth="1"/>
    <col min="1285" max="1285" width="65.375" customWidth="1"/>
    <col min="1537" max="1537" width="26.375" customWidth="1"/>
    <col min="1538" max="1538" width="11.5" customWidth="1"/>
    <col min="1539" max="1539" width="14.125" bestFit="1" customWidth="1"/>
    <col min="1540" max="1540" width="14.625" bestFit="1" customWidth="1"/>
    <col min="1541" max="1541" width="65.375" customWidth="1"/>
    <col min="1793" max="1793" width="26.375" customWidth="1"/>
    <col min="1794" max="1794" width="11.5" customWidth="1"/>
    <col min="1795" max="1795" width="14.125" bestFit="1" customWidth="1"/>
    <col min="1796" max="1796" width="14.625" bestFit="1" customWidth="1"/>
    <col min="1797" max="1797" width="65.375" customWidth="1"/>
    <col min="2049" max="2049" width="26.375" customWidth="1"/>
    <col min="2050" max="2050" width="11.5" customWidth="1"/>
    <col min="2051" max="2051" width="14.125" bestFit="1" customWidth="1"/>
    <col min="2052" max="2052" width="14.625" bestFit="1" customWidth="1"/>
    <col min="2053" max="2053" width="65.375" customWidth="1"/>
    <col min="2305" max="2305" width="26.375" customWidth="1"/>
    <col min="2306" max="2306" width="11.5" customWidth="1"/>
    <col min="2307" max="2307" width="14.125" bestFit="1" customWidth="1"/>
    <col min="2308" max="2308" width="14.625" bestFit="1" customWidth="1"/>
    <col min="2309" max="2309" width="65.375" customWidth="1"/>
    <col min="2561" max="2561" width="26.375" customWidth="1"/>
    <col min="2562" max="2562" width="11.5" customWidth="1"/>
    <col min="2563" max="2563" width="14.125" bestFit="1" customWidth="1"/>
    <col min="2564" max="2564" width="14.625" bestFit="1" customWidth="1"/>
    <col min="2565" max="2565" width="65.375" customWidth="1"/>
    <col min="2817" max="2817" width="26.375" customWidth="1"/>
    <col min="2818" max="2818" width="11.5" customWidth="1"/>
    <col min="2819" max="2819" width="14.125" bestFit="1" customWidth="1"/>
    <col min="2820" max="2820" width="14.625" bestFit="1" customWidth="1"/>
    <col min="2821" max="2821" width="65.375" customWidth="1"/>
    <col min="3073" max="3073" width="26.375" customWidth="1"/>
    <col min="3074" max="3074" width="11.5" customWidth="1"/>
    <col min="3075" max="3075" width="14.125" bestFit="1" customWidth="1"/>
    <col min="3076" max="3076" width="14.625" bestFit="1" customWidth="1"/>
    <col min="3077" max="3077" width="65.375" customWidth="1"/>
    <col min="3329" max="3329" width="26.375" customWidth="1"/>
    <col min="3330" max="3330" width="11.5" customWidth="1"/>
    <col min="3331" max="3331" width="14.125" bestFit="1" customWidth="1"/>
    <col min="3332" max="3332" width="14.625" bestFit="1" customWidth="1"/>
    <col min="3333" max="3333" width="65.375" customWidth="1"/>
    <col min="3585" max="3585" width="26.375" customWidth="1"/>
    <col min="3586" max="3586" width="11.5" customWidth="1"/>
    <col min="3587" max="3587" width="14.125" bestFit="1" customWidth="1"/>
    <col min="3588" max="3588" width="14.625" bestFit="1" customWidth="1"/>
    <col min="3589" max="3589" width="65.375" customWidth="1"/>
    <col min="3841" max="3841" width="26.375" customWidth="1"/>
    <col min="3842" max="3842" width="11.5" customWidth="1"/>
    <col min="3843" max="3843" width="14.125" bestFit="1" customWidth="1"/>
    <col min="3844" max="3844" width="14.625" bestFit="1" customWidth="1"/>
    <col min="3845" max="3845" width="65.375" customWidth="1"/>
    <col min="4097" max="4097" width="26.375" customWidth="1"/>
    <col min="4098" max="4098" width="11.5" customWidth="1"/>
    <col min="4099" max="4099" width="14.125" bestFit="1" customWidth="1"/>
    <col min="4100" max="4100" width="14.625" bestFit="1" customWidth="1"/>
    <col min="4101" max="4101" width="65.375" customWidth="1"/>
    <col min="4353" max="4353" width="26.375" customWidth="1"/>
    <col min="4354" max="4354" width="11.5" customWidth="1"/>
    <col min="4355" max="4355" width="14.125" bestFit="1" customWidth="1"/>
    <col min="4356" max="4356" width="14.625" bestFit="1" customWidth="1"/>
    <col min="4357" max="4357" width="65.375" customWidth="1"/>
    <col min="4609" max="4609" width="26.375" customWidth="1"/>
    <col min="4610" max="4610" width="11.5" customWidth="1"/>
    <col min="4611" max="4611" width="14.125" bestFit="1" customWidth="1"/>
    <col min="4612" max="4612" width="14.625" bestFit="1" customWidth="1"/>
    <col min="4613" max="4613" width="65.375" customWidth="1"/>
    <col min="4865" max="4865" width="26.375" customWidth="1"/>
    <col min="4866" max="4866" width="11.5" customWidth="1"/>
    <col min="4867" max="4867" width="14.125" bestFit="1" customWidth="1"/>
    <col min="4868" max="4868" width="14.625" bestFit="1" customWidth="1"/>
    <col min="4869" max="4869" width="65.375" customWidth="1"/>
    <col min="5121" max="5121" width="26.375" customWidth="1"/>
    <col min="5122" max="5122" width="11.5" customWidth="1"/>
    <col min="5123" max="5123" width="14.125" bestFit="1" customWidth="1"/>
    <col min="5124" max="5124" width="14.625" bestFit="1" customWidth="1"/>
    <col min="5125" max="5125" width="65.375" customWidth="1"/>
    <col min="5377" max="5377" width="26.375" customWidth="1"/>
    <col min="5378" max="5378" width="11.5" customWidth="1"/>
    <col min="5379" max="5379" width="14.125" bestFit="1" customWidth="1"/>
    <col min="5380" max="5380" width="14.625" bestFit="1" customWidth="1"/>
    <col min="5381" max="5381" width="65.375" customWidth="1"/>
    <col min="5633" max="5633" width="26.375" customWidth="1"/>
    <col min="5634" max="5634" width="11.5" customWidth="1"/>
    <col min="5635" max="5635" width="14.125" bestFit="1" customWidth="1"/>
    <col min="5636" max="5636" width="14.625" bestFit="1" customWidth="1"/>
    <col min="5637" max="5637" width="65.375" customWidth="1"/>
    <col min="5889" max="5889" width="26.375" customWidth="1"/>
    <col min="5890" max="5890" width="11.5" customWidth="1"/>
    <col min="5891" max="5891" width="14.125" bestFit="1" customWidth="1"/>
    <col min="5892" max="5892" width="14.625" bestFit="1" customWidth="1"/>
    <col min="5893" max="5893" width="65.375" customWidth="1"/>
    <col min="6145" max="6145" width="26.375" customWidth="1"/>
    <col min="6146" max="6146" width="11.5" customWidth="1"/>
    <col min="6147" max="6147" width="14.125" bestFit="1" customWidth="1"/>
    <col min="6148" max="6148" width="14.625" bestFit="1" customWidth="1"/>
    <col min="6149" max="6149" width="65.375" customWidth="1"/>
    <col min="6401" max="6401" width="26.375" customWidth="1"/>
    <col min="6402" max="6402" width="11.5" customWidth="1"/>
    <col min="6403" max="6403" width="14.125" bestFit="1" customWidth="1"/>
    <col min="6404" max="6404" width="14.625" bestFit="1" customWidth="1"/>
    <col min="6405" max="6405" width="65.375" customWidth="1"/>
    <col min="6657" max="6657" width="26.375" customWidth="1"/>
    <col min="6658" max="6658" width="11.5" customWidth="1"/>
    <col min="6659" max="6659" width="14.125" bestFit="1" customWidth="1"/>
    <col min="6660" max="6660" width="14.625" bestFit="1" customWidth="1"/>
    <col min="6661" max="6661" width="65.375" customWidth="1"/>
    <col min="6913" max="6913" width="26.375" customWidth="1"/>
    <col min="6914" max="6914" width="11.5" customWidth="1"/>
    <col min="6915" max="6915" width="14.125" bestFit="1" customWidth="1"/>
    <col min="6916" max="6916" width="14.625" bestFit="1" customWidth="1"/>
    <col min="6917" max="6917" width="65.375" customWidth="1"/>
    <col min="7169" max="7169" width="26.375" customWidth="1"/>
    <col min="7170" max="7170" width="11.5" customWidth="1"/>
    <col min="7171" max="7171" width="14.125" bestFit="1" customWidth="1"/>
    <col min="7172" max="7172" width="14.625" bestFit="1" customWidth="1"/>
    <col min="7173" max="7173" width="65.375" customWidth="1"/>
    <col min="7425" max="7425" width="26.375" customWidth="1"/>
    <col min="7426" max="7426" width="11.5" customWidth="1"/>
    <col min="7427" max="7427" width="14.125" bestFit="1" customWidth="1"/>
    <col min="7428" max="7428" width="14.625" bestFit="1" customWidth="1"/>
    <col min="7429" max="7429" width="65.375" customWidth="1"/>
    <col min="7681" max="7681" width="26.375" customWidth="1"/>
    <col min="7682" max="7682" width="11.5" customWidth="1"/>
    <col min="7683" max="7683" width="14.125" bestFit="1" customWidth="1"/>
    <col min="7684" max="7684" width="14.625" bestFit="1" customWidth="1"/>
    <col min="7685" max="7685" width="65.375" customWidth="1"/>
    <col min="7937" max="7937" width="26.375" customWidth="1"/>
    <col min="7938" max="7938" width="11.5" customWidth="1"/>
    <col min="7939" max="7939" width="14.125" bestFit="1" customWidth="1"/>
    <col min="7940" max="7940" width="14.625" bestFit="1" customWidth="1"/>
    <col min="7941" max="7941" width="65.375" customWidth="1"/>
    <col min="8193" max="8193" width="26.375" customWidth="1"/>
    <col min="8194" max="8194" width="11.5" customWidth="1"/>
    <col min="8195" max="8195" width="14.125" bestFit="1" customWidth="1"/>
    <col min="8196" max="8196" width="14.625" bestFit="1" customWidth="1"/>
    <col min="8197" max="8197" width="65.375" customWidth="1"/>
    <col min="8449" max="8449" width="26.375" customWidth="1"/>
    <col min="8450" max="8450" width="11.5" customWidth="1"/>
    <col min="8451" max="8451" width="14.125" bestFit="1" customWidth="1"/>
    <col min="8452" max="8452" width="14.625" bestFit="1" customWidth="1"/>
    <col min="8453" max="8453" width="65.375" customWidth="1"/>
    <col min="8705" max="8705" width="26.375" customWidth="1"/>
    <col min="8706" max="8706" width="11.5" customWidth="1"/>
    <col min="8707" max="8707" width="14.125" bestFit="1" customWidth="1"/>
    <col min="8708" max="8708" width="14.625" bestFit="1" customWidth="1"/>
    <col min="8709" max="8709" width="65.375" customWidth="1"/>
    <col min="8961" max="8961" width="26.375" customWidth="1"/>
    <col min="8962" max="8962" width="11.5" customWidth="1"/>
    <col min="8963" max="8963" width="14.125" bestFit="1" customWidth="1"/>
    <col min="8964" max="8964" width="14.625" bestFit="1" customWidth="1"/>
    <col min="8965" max="8965" width="65.375" customWidth="1"/>
    <col min="9217" max="9217" width="26.375" customWidth="1"/>
    <col min="9218" max="9218" width="11.5" customWidth="1"/>
    <col min="9219" max="9219" width="14.125" bestFit="1" customWidth="1"/>
    <col min="9220" max="9220" width="14.625" bestFit="1" customWidth="1"/>
    <col min="9221" max="9221" width="65.375" customWidth="1"/>
    <col min="9473" max="9473" width="26.375" customWidth="1"/>
    <col min="9474" max="9474" width="11.5" customWidth="1"/>
    <col min="9475" max="9475" width="14.125" bestFit="1" customWidth="1"/>
    <col min="9476" max="9476" width="14.625" bestFit="1" customWidth="1"/>
    <col min="9477" max="9477" width="65.375" customWidth="1"/>
    <col min="9729" max="9729" width="26.375" customWidth="1"/>
    <col min="9730" max="9730" width="11.5" customWidth="1"/>
    <col min="9731" max="9731" width="14.125" bestFit="1" customWidth="1"/>
    <col min="9732" max="9732" width="14.625" bestFit="1" customWidth="1"/>
    <col min="9733" max="9733" width="65.375" customWidth="1"/>
    <col min="9985" max="9985" width="26.375" customWidth="1"/>
    <col min="9986" max="9986" width="11.5" customWidth="1"/>
    <col min="9987" max="9987" width="14.125" bestFit="1" customWidth="1"/>
    <col min="9988" max="9988" width="14.625" bestFit="1" customWidth="1"/>
    <col min="9989" max="9989" width="65.375" customWidth="1"/>
    <col min="10241" max="10241" width="26.375" customWidth="1"/>
    <col min="10242" max="10242" width="11.5" customWidth="1"/>
    <col min="10243" max="10243" width="14.125" bestFit="1" customWidth="1"/>
    <col min="10244" max="10244" width="14.625" bestFit="1" customWidth="1"/>
    <col min="10245" max="10245" width="65.375" customWidth="1"/>
    <col min="10497" max="10497" width="26.375" customWidth="1"/>
    <col min="10498" max="10498" width="11.5" customWidth="1"/>
    <col min="10499" max="10499" width="14.125" bestFit="1" customWidth="1"/>
    <col min="10500" max="10500" width="14.625" bestFit="1" customWidth="1"/>
    <col min="10501" max="10501" width="65.375" customWidth="1"/>
    <col min="10753" max="10753" width="26.375" customWidth="1"/>
    <col min="10754" max="10754" width="11.5" customWidth="1"/>
    <col min="10755" max="10755" width="14.125" bestFit="1" customWidth="1"/>
    <col min="10756" max="10756" width="14.625" bestFit="1" customWidth="1"/>
    <col min="10757" max="10757" width="65.375" customWidth="1"/>
    <col min="11009" max="11009" width="26.375" customWidth="1"/>
    <col min="11010" max="11010" width="11.5" customWidth="1"/>
    <col min="11011" max="11011" width="14.125" bestFit="1" customWidth="1"/>
    <col min="11012" max="11012" width="14.625" bestFit="1" customWidth="1"/>
    <col min="11013" max="11013" width="65.375" customWidth="1"/>
    <col min="11265" max="11265" width="26.375" customWidth="1"/>
    <col min="11266" max="11266" width="11.5" customWidth="1"/>
    <col min="11267" max="11267" width="14.125" bestFit="1" customWidth="1"/>
    <col min="11268" max="11268" width="14.625" bestFit="1" customWidth="1"/>
    <col min="11269" max="11269" width="65.375" customWidth="1"/>
    <col min="11521" max="11521" width="26.375" customWidth="1"/>
    <col min="11522" max="11522" width="11.5" customWidth="1"/>
    <col min="11523" max="11523" width="14.125" bestFit="1" customWidth="1"/>
    <col min="11524" max="11524" width="14.625" bestFit="1" customWidth="1"/>
    <col min="11525" max="11525" width="65.375" customWidth="1"/>
    <col min="11777" max="11777" width="26.375" customWidth="1"/>
    <col min="11778" max="11778" width="11.5" customWidth="1"/>
    <col min="11779" max="11779" width="14.125" bestFit="1" customWidth="1"/>
    <col min="11780" max="11780" width="14.625" bestFit="1" customWidth="1"/>
    <col min="11781" max="11781" width="65.375" customWidth="1"/>
    <col min="12033" max="12033" width="26.375" customWidth="1"/>
    <col min="12034" max="12034" width="11.5" customWidth="1"/>
    <col min="12035" max="12035" width="14.125" bestFit="1" customWidth="1"/>
    <col min="12036" max="12036" width="14.625" bestFit="1" customWidth="1"/>
    <col min="12037" max="12037" width="65.375" customWidth="1"/>
    <col min="12289" max="12289" width="26.375" customWidth="1"/>
    <col min="12290" max="12290" width="11.5" customWidth="1"/>
    <col min="12291" max="12291" width="14.125" bestFit="1" customWidth="1"/>
    <col min="12292" max="12292" width="14.625" bestFit="1" customWidth="1"/>
    <col min="12293" max="12293" width="65.375" customWidth="1"/>
    <col min="12545" max="12545" width="26.375" customWidth="1"/>
    <col min="12546" max="12546" width="11.5" customWidth="1"/>
    <col min="12547" max="12547" width="14.125" bestFit="1" customWidth="1"/>
    <col min="12548" max="12548" width="14.625" bestFit="1" customWidth="1"/>
    <col min="12549" max="12549" width="65.375" customWidth="1"/>
    <col min="12801" max="12801" width="26.375" customWidth="1"/>
    <col min="12802" max="12802" width="11.5" customWidth="1"/>
    <col min="12803" max="12803" width="14.125" bestFit="1" customWidth="1"/>
    <col min="12804" max="12804" width="14.625" bestFit="1" customWidth="1"/>
    <col min="12805" max="12805" width="65.375" customWidth="1"/>
    <col min="13057" max="13057" width="26.375" customWidth="1"/>
    <col min="13058" max="13058" width="11.5" customWidth="1"/>
    <col min="13059" max="13059" width="14.125" bestFit="1" customWidth="1"/>
    <col min="13060" max="13060" width="14.625" bestFit="1" customWidth="1"/>
    <col min="13061" max="13061" width="65.375" customWidth="1"/>
    <col min="13313" max="13313" width="26.375" customWidth="1"/>
    <col min="13314" max="13314" width="11.5" customWidth="1"/>
    <col min="13315" max="13315" width="14.125" bestFit="1" customWidth="1"/>
    <col min="13316" max="13316" width="14.625" bestFit="1" customWidth="1"/>
    <col min="13317" max="13317" width="65.375" customWidth="1"/>
    <col min="13569" max="13569" width="26.375" customWidth="1"/>
    <col min="13570" max="13570" width="11.5" customWidth="1"/>
    <col min="13571" max="13571" width="14.125" bestFit="1" customWidth="1"/>
    <col min="13572" max="13572" width="14.625" bestFit="1" customWidth="1"/>
    <col min="13573" max="13573" width="65.375" customWidth="1"/>
    <col min="13825" max="13825" width="26.375" customWidth="1"/>
    <col min="13826" max="13826" width="11.5" customWidth="1"/>
    <col min="13827" max="13827" width="14.125" bestFit="1" customWidth="1"/>
    <col min="13828" max="13828" width="14.625" bestFit="1" customWidth="1"/>
    <col min="13829" max="13829" width="65.375" customWidth="1"/>
    <col min="14081" max="14081" width="26.375" customWidth="1"/>
    <col min="14082" max="14082" width="11.5" customWidth="1"/>
    <col min="14083" max="14083" width="14.125" bestFit="1" customWidth="1"/>
    <col min="14084" max="14084" width="14.625" bestFit="1" customWidth="1"/>
    <col min="14085" max="14085" width="65.375" customWidth="1"/>
    <col min="14337" max="14337" width="26.375" customWidth="1"/>
    <col min="14338" max="14338" width="11.5" customWidth="1"/>
    <col min="14339" max="14339" width="14.125" bestFit="1" customWidth="1"/>
    <col min="14340" max="14340" width="14.625" bestFit="1" customWidth="1"/>
    <col min="14341" max="14341" width="65.375" customWidth="1"/>
    <col min="14593" max="14593" width="26.375" customWidth="1"/>
    <col min="14594" max="14594" width="11.5" customWidth="1"/>
    <col min="14595" max="14595" width="14.125" bestFit="1" customWidth="1"/>
    <col min="14596" max="14596" width="14.625" bestFit="1" customWidth="1"/>
    <col min="14597" max="14597" width="65.375" customWidth="1"/>
    <col min="14849" max="14849" width="26.375" customWidth="1"/>
    <col min="14850" max="14850" width="11.5" customWidth="1"/>
    <col min="14851" max="14851" width="14.125" bestFit="1" customWidth="1"/>
    <col min="14852" max="14852" width="14.625" bestFit="1" customWidth="1"/>
    <col min="14853" max="14853" width="65.375" customWidth="1"/>
    <col min="15105" max="15105" width="26.375" customWidth="1"/>
    <col min="15106" max="15106" width="11.5" customWidth="1"/>
    <col min="15107" max="15107" width="14.125" bestFit="1" customWidth="1"/>
    <col min="15108" max="15108" width="14.625" bestFit="1" customWidth="1"/>
    <col min="15109" max="15109" width="65.375" customWidth="1"/>
    <col min="15361" max="15361" width="26.375" customWidth="1"/>
    <col min="15362" max="15362" width="11.5" customWidth="1"/>
    <col min="15363" max="15363" width="14.125" bestFit="1" customWidth="1"/>
    <col min="15364" max="15364" width="14.625" bestFit="1" customWidth="1"/>
    <col min="15365" max="15365" width="65.375" customWidth="1"/>
    <col min="15617" max="15617" width="26.375" customWidth="1"/>
    <col min="15618" max="15618" width="11.5" customWidth="1"/>
    <col min="15619" max="15619" width="14.125" bestFit="1" customWidth="1"/>
    <col min="15620" max="15620" width="14.625" bestFit="1" customWidth="1"/>
    <col min="15621" max="15621" width="65.375" customWidth="1"/>
    <col min="15873" max="15873" width="26.375" customWidth="1"/>
    <col min="15874" max="15874" width="11.5" customWidth="1"/>
    <col min="15875" max="15875" width="14.125" bestFit="1" customWidth="1"/>
    <col min="15876" max="15876" width="14.625" bestFit="1" customWidth="1"/>
    <col min="15877" max="15877" width="65.375" customWidth="1"/>
    <col min="16129" max="16129" width="26.375" customWidth="1"/>
    <col min="16130" max="16130" width="11.5" customWidth="1"/>
    <col min="16131" max="16131" width="14.125" bestFit="1" customWidth="1"/>
    <col min="16132" max="16132" width="14.625" bestFit="1" customWidth="1"/>
    <col min="16133" max="16133" width="65.375" customWidth="1"/>
  </cols>
  <sheetData>
    <row r="1" spans="1:7" ht="41.25" customHeight="1">
      <c r="A1" s="25" t="s">
        <v>24</v>
      </c>
      <c r="B1" s="26"/>
      <c r="C1" s="26"/>
      <c r="D1" s="26"/>
      <c r="E1" s="27"/>
    </row>
    <row r="2" spans="1:7" ht="32.25" customHeight="1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</row>
    <row r="3" spans="1:7" ht="17.25" customHeight="1">
      <c r="A3" s="13" t="s">
        <v>26</v>
      </c>
      <c r="B3" s="14">
        <v>265480</v>
      </c>
      <c r="C3" s="14">
        <v>6000000</v>
      </c>
      <c r="D3" s="14">
        <v>7400000</v>
      </c>
      <c r="E3" s="15"/>
    </row>
    <row r="4" spans="1:7" ht="17.25" customHeight="1">
      <c r="A4" s="6" t="s">
        <v>5</v>
      </c>
      <c r="B4" s="7">
        <v>429</v>
      </c>
      <c r="C4" s="7">
        <v>925</v>
      </c>
      <c r="D4" s="7">
        <v>925</v>
      </c>
      <c r="E4" s="10"/>
    </row>
    <row r="5" spans="1:7" ht="17.25" customHeight="1">
      <c r="A5" s="13" t="s">
        <v>25</v>
      </c>
      <c r="B5" s="16">
        <v>5</v>
      </c>
      <c r="C5" s="16">
        <v>1</v>
      </c>
      <c r="D5" s="16">
        <v>1</v>
      </c>
      <c r="E5" s="15"/>
    </row>
    <row r="6" spans="1:7" ht="17.25" customHeight="1">
      <c r="A6" s="6" t="s">
        <v>27</v>
      </c>
      <c r="B6" s="8">
        <v>5</v>
      </c>
      <c r="C6" s="8">
        <v>2</v>
      </c>
      <c r="D6" s="8">
        <v>2</v>
      </c>
      <c r="E6" s="10"/>
      <c r="G6" s="28" t="s">
        <v>33</v>
      </c>
    </row>
    <row r="7" spans="1:7" ht="17.25" customHeight="1">
      <c r="A7" s="13" t="s">
        <v>6</v>
      </c>
      <c r="B7" s="14">
        <f>B3*B5</f>
        <v>1327400</v>
      </c>
      <c r="C7" s="14">
        <f>C3*C5</f>
        <v>6000000</v>
      </c>
      <c r="D7" s="14">
        <f>D3*D5</f>
        <v>7400000</v>
      </c>
      <c r="E7" s="17"/>
    </row>
    <row r="8" spans="1:7" ht="17.25" customHeight="1">
      <c r="A8" s="9" t="s">
        <v>7</v>
      </c>
      <c r="B8" s="7">
        <v>10</v>
      </c>
      <c r="C8" s="7">
        <v>10</v>
      </c>
      <c r="D8" s="7">
        <v>10</v>
      </c>
      <c r="E8" s="11" t="s">
        <v>30</v>
      </c>
    </row>
    <row r="9" spans="1:7" ht="17.25" customHeight="1">
      <c r="A9" s="13" t="s">
        <v>8</v>
      </c>
      <c r="B9" s="14">
        <f>B7/B8</f>
        <v>132740</v>
      </c>
      <c r="C9" s="14">
        <f>C7/C8</f>
        <v>600000</v>
      </c>
      <c r="D9" s="14">
        <f>D7/D8</f>
        <v>740000</v>
      </c>
      <c r="E9" s="15" t="s">
        <v>9</v>
      </c>
    </row>
    <row r="10" spans="1:7" ht="17.25" customHeight="1">
      <c r="A10" s="6" t="s">
        <v>10</v>
      </c>
      <c r="B10" s="7">
        <v>10000</v>
      </c>
      <c r="C10" s="7">
        <v>10000</v>
      </c>
      <c r="D10" s="7">
        <v>10000</v>
      </c>
      <c r="E10" s="10"/>
    </row>
    <row r="11" spans="1:7" ht="17.25" customHeight="1">
      <c r="A11" s="13" t="s">
        <v>11</v>
      </c>
      <c r="B11" s="14">
        <v>12</v>
      </c>
      <c r="C11" s="14">
        <v>12</v>
      </c>
      <c r="D11" s="14">
        <v>12</v>
      </c>
      <c r="E11" s="15"/>
    </row>
    <row r="12" spans="1:7" ht="17.25" customHeight="1">
      <c r="A12" s="6" t="s">
        <v>12</v>
      </c>
      <c r="B12" s="7">
        <f>B10*B11*B6</f>
        <v>600000</v>
      </c>
      <c r="C12" s="7">
        <f>C10*C11*C6</f>
        <v>240000</v>
      </c>
      <c r="D12" s="7">
        <f>D10*D11*D6</f>
        <v>240000</v>
      </c>
      <c r="E12" s="11" t="s">
        <v>31</v>
      </c>
    </row>
    <row r="13" spans="1:7" ht="17.25" customHeight="1">
      <c r="A13" s="13" t="s">
        <v>28</v>
      </c>
      <c r="B13" s="14">
        <v>2.0499999999999998</v>
      </c>
      <c r="C13" s="14">
        <v>15.8</v>
      </c>
      <c r="D13" s="14">
        <v>9.8000000000000007</v>
      </c>
      <c r="E13" s="17"/>
    </row>
    <row r="14" spans="1:7" ht="17.25" customHeight="1">
      <c r="A14" s="6" t="s">
        <v>13</v>
      </c>
      <c r="B14" s="7">
        <v>7.6</v>
      </c>
      <c r="C14" s="7">
        <v>7.6</v>
      </c>
      <c r="D14" s="7">
        <v>7.6</v>
      </c>
      <c r="E14" s="12"/>
    </row>
    <row r="15" spans="1:7" ht="17.25" customHeight="1">
      <c r="A15" s="13" t="s">
        <v>14</v>
      </c>
      <c r="B15" s="14">
        <f>9*26*12</f>
        <v>2808</v>
      </c>
      <c r="C15" s="14">
        <f>18*26*12</f>
        <v>5616</v>
      </c>
      <c r="D15" s="14">
        <f>18*26*12</f>
        <v>5616</v>
      </c>
      <c r="E15" s="17" t="s">
        <v>29</v>
      </c>
    </row>
    <row r="16" spans="1:7" ht="31.5" customHeight="1">
      <c r="A16" s="6" t="s">
        <v>15</v>
      </c>
      <c r="B16" s="7">
        <f>B13*B14*B15*B5</f>
        <v>218743.19999999995</v>
      </c>
      <c r="C16" s="7">
        <f>C13*C14*C15*C5</f>
        <v>674369.28</v>
      </c>
      <c r="D16" s="7">
        <f t="shared" ref="C16:D16" si="0">D13*D14*D15*D5</f>
        <v>418279.68000000005</v>
      </c>
      <c r="E16" s="11" t="s">
        <v>32</v>
      </c>
    </row>
    <row r="17" spans="1:5" ht="17.25" customHeight="1">
      <c r="A17" s="13" t="s">
        <v>16</v>
      </c>
      <c r="B17" s="14">
        <v>413100</v>
      </c>
      <c r="C17" s="14">
        <v>906183</v>
      </c>
      <c r="D17" s="14">
        <v>541397</v>
      </c>
      <c r="E17" s="15" t="s">
        <v>17</v>
      </c>
    </row>
    <row r="18" spans="1:5" ht="30.75" customHeight="1">
      <c r="A18" s="6" t="s">
        <v>18</v>
      </c>
      <c r="B18" s="7">
        <v>1596708</v>
      </c>
      <c r="C18" s="8" t="s">
        <v>19</v>
      </c>
      <c r="D18" s="8" t="s">
        <v>19</v>
      </c>
      <c r="E18" s="11" t="s">
        <v>20</v>
      </c>
    </row>
    <row r="19" spans="1:5" ht="24" customHeight="1">
      <c r="A19" s="19" t="s">
        <v>21</v>
      </c>
      <c r="B19" s="20">
        <f>SUM(B9:B18)</f>
        <v>2974120.85</v>
      </c>
      <c r="C19" s="20">
        <f>SUM(C9:C18)</f>
        <v>2436203.6800000002</v>
      </c>
      <c r="D19" s="20">
        <f>SUM(D9:D18)</f>
        <v>1955322.08</v>
      </c>
      <c r="E19" s="15"/>
    </row>
    <row r="20" spans="1:5" ht="24" customHeight="1">
      <c r="A20" s="19" t="s">
        <v>22</v>
      </c>
      <c r="B20" s="21"/>
      <c r="C20" s="20">
        <f>B19-C19</f>
        <v>537917.16999999993</v>
      </c>
      <c r="D20" s="20">
        <f>B19-D19</f>
        <v>1018798.77</v>
      </c>
      <c r="E20" s="10"/>
    </row>
    <row r="21" spans="1:5" ht="24" customHeight="1" thickBot="1">
      <c r="A21" s="22" t="s">
        <v>23</v>
      </c>
      <c r="B21" s="23"/>
      <c r="C21" s="24">
        <f>C7/C20</f>
        <v>11.154133637340486</v>
      </c>
      <c r="D21" s="24">
        <f>D7/D20</f>
        <v>7.2634559619658745</v>
      </c>
      <c r="E21" s="18"/>
    </row>
    <row r="22" spans="1:5" s="1" customFormat="1"/>
    <row r="23" spans="1:5" s="1" customFormat="1"/>
    <row r="24" spans="1:5" s="1" customFormat="1"/>
    <row r="25" spans="1:5" s="1" customFormat="1"/>
    <row r="26" spans="1:5" s="1" customFormat="1"/>
    <row r="27" spans="1:5" s="1" customFormat="1"/>
    <row r="28" spans="1:5" s="1" customFormat="1"/>
    <row r="29" spans="1:5" s="1" customFormat="1"/>
    <row r="30" spans="1:5" s="1" customFormat="1"/>
    <row r="31" spans="1:5" s="1" customFormat="1"/>
    <row r="32" spans="1: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</sheetData>
  <mergeCells count="1">
    <mergeCell ref="A1:E1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UDAY RAVI CHANDRA</dc:creator>
  <cp:lastModifiedBy>RIYA STEPHEN</cp:lastModifiedBy>
  <dcterms:created xsi:type="dcterms:W3CDTF">2023-02-28T15:54:06Z</dcterms:created>
  <dcterms:modified xsi:type="dcterms:W3CDTF">2023-02-28T16:19:03Z</dcterms:modified>
</cp:coreProperties>
</file>